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4525"/>
</workbook>
</file>

<file path=xl/calcChain.xml><?xml version="1.0" encoding="utf-8"?>
<calcChain xmlns="http://schemas.openxmlformats.org/spreadsheetml/2006/main">
  <c r="G42" i="4" l="1"/>
  <c r="G49" i="4"/>
  <c r="G41" i="4"/>
  <c r="G21" i="4"/>
  <c r="G27" i="4"/>
  <c r="G20" i="4" s="1"/>
  <c r="G58" i="4" s="1"/>
  <c r="F21" i="4"/>
  <c r="F27" i="4"/>
  <c r="F20" i="4" s="1"/>
  <c r="F42" i="4"/>
  <c r="F49" i="4"/>
  <c r="F41" i="4" s="1"/>
  <c r="G59" i="4"/>
  <c r="G65" i="4"/>
  <c r="G75" i="4"/>
  <c r="G69" i="4" s="1"/>
  <c r="G64" i="4" s="1"/>
  <c r="G86" i="4"/>
  <c r="G90" i="4"/>
  <c r="G84" i="4" s="1"/>
  <c r="F59" i="4"/>
  <c r="F65" i="4"/>
  <c r="F75" i="4"/>
  <c r="F69" i="4" s="1"/>
  <c r="F86" i="4"/>
  <c r="F90" i="4"/>
  <c r="F84" i="4"/>
  <c r="F64" i="4" l="1"/>
  <c r="F94" i="4" s="1"/>
  <c r="G94" i="4"/>
  <c r="F58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<sst xmlns="http://schemas.openxmlformats.org/spreadsheetml/2006/main" count="234" uniqueCount="199">
  <si>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</si>
  <si>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</si>
  <si>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</si>
  <si>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</si>
  <si>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</si>
  <si>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</si>
  <si>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</si>
  <si>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</si>
  <si>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</si>
  <si>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</si>
  <si>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</si>
  <si>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</si>
  <si>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</si>
  <si>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</si>
  <si>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</si>
  <si>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</si>
  <si>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</si>
  <si>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</si>
  <si>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</si>
  <si>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</si>
  <si>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</si>
  <si>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</si>
  <si>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</si>
  <si>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</si>
  <si>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</si>
  <si>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</si>
  <si>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</si>
  <si>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</si>
  <si>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</si>
  <si>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</si>
  <si>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</si>
  <si>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</si>
  <si>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</si>
  <si>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</si>
  <si>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</si>
  <si>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</si>
  <si>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</si>
  <si>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</si>
  <si>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</si>
  <si>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</si>
  <si>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</si>
  <si>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</si>
  <si>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</si>
  <si>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</si>
  <si>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</si>
  <si>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</si>
  <si>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</si>
  <si>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</si>
  <si>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</si>
  <si>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</si>
  <si>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</si>
  <si>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</si>
  <si>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</si>
  <si>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</si>
  <si>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</si>
  <si>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</si>
  <si>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</si>
  <si>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</si>
  <si>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</si>
  <si>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</si>
  <si>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</si>
  <si>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</si>
  <si>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</si>
  <si>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</si>
  <si>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</si>
  <si>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</si>
  <si>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</si>
  <si>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</si>
  <si>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</si>
  <si>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</si>
  <si>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</si>
  <si>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</si>
  <si>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</si>
  <si>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</si>
  <si>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</si>
  <si>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</si>
  <si>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</si>
  <si>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</si>
  <si>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</si>
  <si>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</si>
  <si>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</si>
  <si>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</si>
  <si>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</si>
  <si>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</si>
  <si>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</si>
  <si>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</si>
  <si>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</si>
  <si>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</si>
  <si>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</si>
  <si>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</si>
  <si>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</si>
  <si>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</si>
  <si>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</si>
  <si>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</si>
  <si>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</si>
  <si>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</si>
  <si>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</si>
  <si>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</si>
  <si>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</si>
  <si>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</si>
  <si>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</si>
  <si>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</si>
  <si>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</si>
  <si>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</si>
  <si>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</si>
  <si>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</si>
  <si>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</si>
  <si>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</si>
  <si>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</si>
  <si>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</si>
  <si>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</si>
  <si>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</si>
  <si>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</si>
  <si>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</si>
  <si>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</si>
  <si>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</si>
  <si>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</si>
  <si>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</si>
  <si>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</si>
  <si>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</si>
  <si>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</si>
  <si>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</si>
  <si>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</si>
  <si>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</si>
  <si>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</si>
  <si>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</si>
  <si>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</si>
  <si>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</si>
  <si>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</si>
  <si>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</si>
  <si>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</si>
  <si>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</si>
  <si>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</si>
  <si>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</si>
  <si>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</si>
  <si>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</si>
  <si>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</si>
  <si>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</si>
  <si>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</si>
  <si>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</si>
  <si>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</si>
  <si>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</si>
  <si>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</si>
  <si>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</si>
  <si>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</si>
  <si>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</si>
  <si>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</si>
  <si>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</si>
  <si>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</si>
  <si>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</si>
  <si>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</si>
  <si>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</si>
  <si>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</si>
  <si>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</si>
  <si>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</si>
  <si>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</si>
  <si>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</si>
  <si>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</si>
  <si>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</si>
  <si>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</si>
  <si>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</si>
  <si>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</si>
  <si>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</si>
  <si>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</si>
  <si>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</si>
  <si>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</si>
  <si>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</si>
  <si>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</si>
  <si>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</si>
  <si>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</si>
  <si>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</si>
  <si>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</si>
  <si>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</si>
  <si>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</si>
  <si>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</si>
  <si>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</si>
  <si>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</si>
  <si>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</si>
  <si>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</si>
  <si>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</si>
  <si>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</si>
  <si>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</si>
  <si>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</si>
  <si>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</si>
  <si>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</si>
  <si>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</si>
  <si>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</si>
  <si>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</si>
  <si>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</si>
  <si>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</si>
  <si>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</si>
  <si>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</si>
  <si>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Vilkaviškio rajono sporto mokykla</t>
  </si>
  <si>
    <t>PAGAL  2018.09.30 D. DUOMENIS</t>
  </si>
  <si>
    <t xml:space="preserve">2018.10.15   Nr. 2    </t>
  </si>
  <si>
    <r>
      <t>____</t>
    </r>
    <r>
      <rPr>
        <sz val="10"/>
        <rFont val="Times New Roman"/>
        <family val="1"/>
        <charset val="186"/>
      </rPr>
      <t xml:space="preserve">___Vyr. _finansininkas________________________________________                                     </t>
    </r>
  </si>
  <si>
    <r>
      <t xml:space="preserve">            ______</t>
    </r>
    <r>
      <rPr>
        <sz val="10"/>
        <rFont val="Times New Roman"/>
        <family val="1"/>
        <charset val="186"/>
      </rPr>
      <t>_Direktorius___</t>
    </r>
    <r>
      <rPr>
        <sz val="10"/>
        <rFont val="Arial"/>
        <family val="2"/>
        <charset val="186"/>
      </rPr>
      <t xml:space="preserve">_____________________________________                                 </t>
    </r>
  </si>
  <si>
    <t>Algidas Karalius</t>
  </si>
  <si>
    <t>Žilvinas Laukaitis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</si>
</sst>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showGridLines="0" tabSelected="1" topLeftCell="A67" zoomScaleNormal="100" zoomScaleSheetLayoutView="100" workbookViewId="0">
      <selection activeCell="A95" sqref="A95:XFD95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27" t="s">
        <v>94</v>
      </c>
      <c r="F2" s="128"/>
      <c r="G2" s="128"/>
    </row>
    <row r="3" spans="1:7" x14ac:dyDescent="0.2">
      <c r="E3" s="129" t="s">
        <v>113</v>
      </c>
      <c r="F3" s="130"/>
      <c r="G3" s="130"/>
    </row>
    <row r="5" spans="1:7" x14ac:dyDescent="0.2">
      <c r="A5" s="120" t="s">
        <v>93</v>
      </c>
      <c r="B5" s="121"/>
      <c r="C5" s="121"/>
      <c r="D5" s="121"/>
      <c r="E5" s="121"/>
      <c r="F5" s="116"/>
      <c r="G5" s="116"/>
    </row>
    <row r="6" spans="1:7" x14ac:dyDescent="0.2">
      <c r="A6" s="134"/>
      <c r="B6" s="134"/>
      <c r="C6" s="134"/>
      <c r="D6" s="134"/>
      <c r="E6" s="134"/>
      <c r="F6" s="134"/>
      <c r="G6" s="134"/>
    </row>
    <row r="7" spans="1:7" x14ac:dyDescent="0.2">
      <c r="A7" s="131" t="s">
        <v>192</v>
      </c>
      <c r="B7" s="132"/>
      <c r="C7" s="132"/>
      <c r="D7" s="132"/>
      <c r="E7" s="132"/>
      <c r="F7" s="133"/>
      <c r="G7" s="133"/>
    </row>
    <row r="8" spans="1:7" x14ac:dyDescent="0.2">
      <c r="A8" s="103" t="s">
        <v>114</v>
      </c>
      <c r="B8" s="102"/>
      <c r="C8" s="102"/>
      <c r="D8" s="102"/>
      <c r="E8" s="102"/>
      <c r="F8" s="116"/>
      <c r="G8" s="116"/>
    </row>
    <row r="9" spans="1:7" ht="12.75" customHeight="1" x14ac:dyDescent="0.2">
      <c r="A9" s="103" t="s">
        <v>110</v>
      </c>
      <c r="B9" s="102"/>
      <c r="C9" s="102"/>
      <c r="D9" s="102"/>
      <c r="E9" s="102"/>
      <c r="F9" s="116"/>
      <c r="G9" s="116"/>
    </row>
    <row r="10" spans="1:7" x14ac:dyDescent="0.2">
      <c r="A10" s="98" t="s">
        <v>115</v>
      </c>
      <c r="B10" s="118"/>
      <c r="C10" s="118"/>
      <c r="D10" s="118"/>
      <c r="E10" s="118"/>
      <c r="F10" s="119"/>
      <c r="G10" s="119"/>
    </row>
    <row r="11" spans="1:7" x14ac:dyDescent="0.2">
      <c r="A11" s="119"/>
      <c r="B11" s="119"/>
      <c r="C11" s="119"/>
      <c r="D11" s="119"/>
      <c r="E11" s="119"/>
      <c r="F11" s="119"/>
      <c r="G11" s="119"/>
    </row>
    <row r="12" spans="1:7" x14ac:dyDescent="0.2">
      <c r="A12" s="117"/>
      <c r="B12" s="116"/>
      <c r="C12" s="116"/>
      <c r="D12" s="116"/>
      <c r="E12" s="116"/>
    </row>
    <row r="13" spans="1:7" x14ac:dyDescent="0.2">
      <c r="A13" s="120" t="s">
        <v>0</v>
      </c>
      <c r="B13" s="121"/>
      <c r="C13" s="121"/>
      <c r="D13" s="121"/>
      <c r="E13" s="121"/>
      <c r="F13" s="122"/>
      <c r="G13" s="122"/>
    </row>
    <row r="14" spans="1:7" x14ac:dyDescent="0.2">
      <c r="A14" s="120" t="s">
        <v>193</v>
      </c>
      <c r="B14" s="121"/>
      <c r="C14" s="121"/>
      <c r="D14" s="121"/>
      <c r="E14" s="121"/>
      <c r="F14" s="122"/>
      <c r="G14" s="122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01" t="s">
        <v>194</v>
      </c>
      <c r="B16" s="123"/>
      <c r="C16" s="123"/>
      <c r="D16" s="123"/>
      <c r="E16" s="123"/>
      <c r="F16" s="124"/>
      <c r="G16" s="124"/>
    </row>
    <row r="17" spans="1:9" x14ac:dyDescent="0.2">
      <c r="A17" s="103" t="s">
        <v>1</v>
      </c>
      <c r="B17" s="103"/>
      <c r="C17" s="103"/>
      <c r="D17" s="103"/>
      <c r="E17" s="103"/>
      <c r="F17" s="125"/>
      <c r="G17" s="125"/>
    </row>
    <row r="18" spans="1:9" ht="12.75" customHeight="1" x14ac:dyDescent="0.2">
      <c r="A18" s="8"/>
      <c r="B18" s="9"/>
      <c r="C18" s="9"/>
      <c r="D18" s="126" t="s">
        <v>191</v>
      </c>
      <c r="E18" s="126"/>
      <c r="F18" s="126"/>
      <c r="G18" s="126"/>
    </row>
    <row r="19" spans="1:9" ht="67.5" customHeight="1" x14ac:dyDescent="0.2">
      <c r="A19" s="3" t="s">
        <v>2</v>
      </c>
      <c r="B19" s="113" t="s">
        <v>3</v>
      </c>
      <c r="C19" s="114"/>
      <c r="D19" s="115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25749.129999999997</v>
      </c>
      <c r="G20" s="87">
        <f>SUM(G21,G27,G38,G39)</f>
        <v>22515.079999999998</v>
      </c>
      <c r="I20" s="87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129</v>
      </c>
    </row>
    <row r="23" spans="1:9" s="12" customFormat="1" ht="12.75" customHeight="1" x14ac:dyDescent="0.2">
      <c r="A23" s="23" t="s">
        <v>12</v>
      </c>
      <c r="B23" s="7"/>
      <c r="C23" s="43" t="s">
        <v>117</v>
      </c>
      <c r="D23" s="29"/>
      <c r="E23" s="82"/>
      <c r="F23" s="88"/>
      <c r="G23" s="88"/>
      <c r="I23" s="91" t="s">
        <v>130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131</v>
      </c>
    </row>
    <row r="25" spans="1:9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  <c r="I25" s="91" t="s">
        <v>132</v>
      </c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133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25749.129999999997</v>
      </c>
      <c r="G27" s="88">
        <f>SUM(G28:G37)</f>
        <v>22515.079999999998</v>
      </c>
      <c r="I27" s="91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134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19869.739999999998</v>
      </c>
      <c r="G29" s="88">
        <v>20220.379999999997</v>
      </c>
      <c r="I29" s="91" t="s">
        <v>135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/>
      <c r="G30" s="88"/>
      <c r="I30" s="91" t="s">
        <v>136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137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/>
      <c r="G32" s="88"/>
      <c r="I32" s="91" t="s">
        <v>138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>
        <v>5202.9599999999991</v>
      </c>
      <c r="G33" s="88">
        <v>1433.3199999999997</v>
      </c>
      <c r="I33" s="91" t="s">
        <v>139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140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/>
      <c r="G35" s="88"/>
      <c r="I35" s="91" t="s">
        <v>141</v>
      </c>
    </row>
    <row r="36" spans="1:9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>
        <v>676.43000000000029</v>
      </c>
      <c r="G36" s="88">
        <v>861.38000000000011</v>
      </c>
      <c r="I36" s="91" t="s">
        <v>142</v>
      </c>
    </row>
    <row r="37" spans="1:9" s="12" customFormat="1" ht="12.75" customHeight="1" x14ac:dyDescent="0.2">
      <c r="A37" s="23" t="s">
        <v>35</v>
      </c>
      <c r="B37" s="7"/>
      <c r="C37" s="43" t="s">
        <v>124</v>
      </c>
      <c r="D37" s="29"/>
      <c r="E37" s="30"/>
      <c r="F37" s="88"/>
      <c r="G37" s="88"/>
      <c r="I37" s="91" t="s">
        <v>143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144</v>
      </c>
    </row>
    <row r="39" spans="1:9" s="12" customFormat="1" ht="12.75" customHeight="1" x14ac:dyDescent="0.2">
      <c r="A39" s="30" t="s">
        <v>44</v>
      </c>
      <c r="B39" s="6" t="s">
        <v>184</v>
      </c>
      <c r="C39" s="6"/>
      <c r="D39" s="44"/>
      <c r="E39" s="83"/>
      <c r="F39" s="88"/>
      <c r="G39" s="88"/>
      <c r="I39" s="91" t="s">
        <v>145</v>
      </c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146</v>
      </c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50297.239999999991</v>
      </c>
      <c r="G41" s="87">
        <f>SUM(G42,G48,G49,G56,G57)</f>
        <v>42685.08</v>
      </c>
      <c r="I41" s="92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303.84000000000003</v>
      </c>
      <c r="G42" s="88">
        <f>SUM(G43:G47)</f>
        <v>84.39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147</v>
      </c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303.84000000000003</v>
      </c>
      <c r="G44" s="88">
        <v>84.39</v>
      </c>
      <c r="I44" s="91" t="s">
        <v>148</v>
      </c>
    </row>
    <row r="45" spans="1:9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  <c r="I45" s="91" t="s">
        <v>149</v>
      </c>
    </row>
    <row r="46" spans="1:9" s="12" customFormat="1" x14ac:dyDescent="0.2">
      <c r="A46" s="18" t="s">
        <v>15</v>
      </c>
      <c r="B46" s="26"/>
      <c r="C46" s="45" t="s">
        <v>123</v>
      </c>
      <c r="D46" s="46"/>
      <c r="E46" s="82"/>
      <c r="F46" s="88"/>
      <c r="G46" s="88"/>
      <c r="I46" s="91" t="s">
        <v>150</v>
      </c>
    </row>
    <row r="47" spans="1:9" s="12" customFormat="1" ht="12.75" customHeight="1" x14ac:dyDescent="0.2">
      <c r="A47" s="18" t="s">
        <v>92</v>
      </c>
      <c r="B47" s="32"/>
      <c r="C47" s="104" t="s">
        <v>103</v>
      </c>
      <c r="D47" s="105"/>
      <c r="E47" s="82"/>
      <c r="F47" s="88"/>
      <c r="G47" s="88"/>
      <c r="I47" s="91" t="s">
        <v>151</v>
      </c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/>
      <c r="I48" s="91" t="s">
        <v>152</v>
      </c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45772.42</v>
      </c>
      <c r="G49" s="88">
        <f>SUM(G50:G55)</f>
        <v>40878.620000000003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153</v>
      </c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154</v>
      </c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155</v>
      </c>
    </row>
    <row r="53" spans="1:9" s="12" customFormat="1" ht="12.75" customHeight="1" x14ac:dyDescent="0.2">
      <c r="A53" s="18" t="s">
        <v>41</v>
      </c>
      <c r="B53" s="26"/>
      <c r="C53" s="104" t="s">
        <v>89</v>
      </c>
      <c r="D53" s="105"/>
      <c r="E53" s="85"/>
      <c r="F53" s="88">
        <v>1341</v>
      </c>
      <c r="G53" s="88">
        <v>1040</v>
      </c>
      <c r="I53" s="91" t="s">
        <v>156</v>
      </c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44431.42</v>
      </c>
      <c r="G54" s="88">
        <v>39838.620000000003</v>
      </c>
      <c r="I54" s="91" t="s">
        <v>157</v>
      </c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/>
      <c r="I55" s="91" t="s">
        <v>158</v>
      </c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159</v>
      </c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>
        <v>4220.9799999999996</v>
      </c>
      <c r="G57" s="88">
        <v>1722.0700000000002</v>
      </c>
      <c r="I57" s="91" t="s">
        <v>160</v>
      </c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76046.37</v>
      </c>
      <c r="G58" s="88">
        <f>SUM(G20,G40,G41)</f>
        <v>65200.160000000003</v>
      </c>
      <c r="I58" s="91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29899.100000000024</v>
      </c>
      <c r="G59" s="87">
        <f>SUM(G60:G63)</f>
        <v>23771.15</v>
      </c>
      <c r="I59" s="92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/>
      <c r="G60" s="88"/>
      <c r="I60" s="91" t="s">
        <v>178</v>
      </c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24043.250000000022</v>
      </c>
      <c r="G61" s="88">
        <v>20395</v>
      </c>
      <c r="I61" s="91" t="s">
        <v>179</v>
      </c>
    </row>
    <row r="62" spans="1:9" s="12" customFormat="1" ht="12.75" customHeight="1" x14ac:dyDescent="0.2">
      <c r="A62" s="30" t="s">
        <v>36</v>
      </c>
      <c r="B62" s="106" t="s">
        <v>104</v>
      </c>
      <c r="C62" s="107"/>
      <c r="D62" s="108"/>
      <c r="E62" s="30"/>
      <c r="F62" s="88">
        <v>3167.0400000000009</v>
      </c>
      <c r="G62" s="88"/>
      <c r="I62" s="91" t="s">
        <v>180</v>
      </c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2688.8100000000004</v>
      </c>
      <c r="G63" s="88">
        <v>3376.1500000000005</v>
      </c>
      <c r="I63" s="91" t="s">
        <v>181</v>
      </c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44158.039999999994</v>
      </c>
      <c r="G64" s="87">
        <f>SUM(G65,G69)</f>
        <v>40384.32</v>
      </c>
      <c r="I64" s="92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182</v>
      </c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161</v>
      </c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162</v>
      </c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44158.039999999994</v>
      </c>
      <c r="G69" s="88">
        <f>SUM(G70:G75,G78:G83)</f>
        <v>40384.32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163</v>
      </c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164</v>
      </c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165</v>
      </c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166</v>
      </c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167</v>
      </c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91"/>
    </row>
    <row r="76" spans="1:9" s="12" customFormat="1" ht="12.75" customHeight="1" x14ac:dyDescent="0.2">
      <c r="A76" s="18" t="s">
        <v>126</v>
      </c>
      <c r="B76" s="26"/>
      <c r="C76" s="27"/>
      <c r="D76" s="46" t="s">
        <v>69</v>
      </c>
      <c r="E76" s="85"/>
      <c r="F76" s="88"/>
      <c r="G76" s="88"/>
      <c r="I76" s="91" t="s">
        <v>168</v>
      </c>
    </row>
    <row r="77" spans="1:9" s="12" customFormat="1" ht="12.75" customHeight="1" x14ac:dyDescent="0.2">
      <c r="A77" s="18" t="s">
        <v>127</v>
      </c>
      <c r="B77" s="26"/>
      <c r="C77" s="27"/>
      <c r="D77" s="46" t="s">
        <v>70</v>
      </c>
      <c r="E77" s="82"/>
      <c r="F77" s="88"/>
      <c r="G77" s="88"/>
      <c r="I77" s="91" t="s">
        <v>190</v>
      </c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169</v>
      </c>
    </row>
    <row r="79" spans="1:9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  <c r="I79" s="91" t="s">
        <v>170</v>
      </c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5373.92</v>
      </c>
      <c r="G80" s="88">
        <v>3952.2799999999997</v>
      </c>
      <c r="I80" s="91" t="s">
        <v>171</v>
      </c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>
        <v>23166.839999999997</v>
      </c>
      <c r="G81" s="88">
        <v>20814.759999999998</v>
      </c>
      <c r="I81" s="91" t="s">
        <v>189</v>
      </c>
    </row>
    <row r="82" spans="1:9" s="12" customFormat="1" ht="12.75" customHeight="1" x14ac:dyDescent="0.2">
      <c r="A82" s="23" t="s">
        <v>125</v>
      </c>
      <c r="B82" s="26"/>
      <c r="C82" s="45" t="s">
        <v>91</v>
      </c>
      <c r="D82" s="46"/>
      <c r="E82" s="85"/>
      <c r="F82" s="88">
        <v>15617.28</v>
      </c>
      <c r="G82" s="88">
        <v>15617.28</v>
      </c>
      <c r="I82" s="91" t="s">
        <v>188</v>
      </c>
    </row>
    <row r="83" spans="1:9" s="12" customFormat="1" ht="12.75" customHeight="1" x14ac:dyDescent="0.2">
      <c r="A83" s="23" t="s">
        <v>128</v>
      </c>
      <c r="B83" s="7"/>
      <c r="C83" s="43" t="s">
        <v>74</v>
      </c>
      <c r="D83" s="29"/>
      <c r="E83" s="83"/>
      <c r="F83" s="88"/>
      <c r="G83" s="88"/>
      <c r="I83" s="91" t="s">
        <v>172</v>
      </c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1989.2299999999791</v>
      </c>
      <c r="G84" s="87">
        <f>SUM(G85,G86,G89,G90)</f>
        <v>1044.69</v>
      </c>
      <c r="I84" s="92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173</v>
      </c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174</v>
      </c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175</v>
      </c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176</v>
      </c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1989.2299999999791</v>
      </c>
      <c r="G90" s="88">
        <f>SUM(G91,G92)</f>
        <v>1044.69</v>
      </c>
      <c r="I90" s="91"/>
    </row>
    <row r="91" spans="1:9" s="12" customFormat="1" ht="12.75" customHeight="1" x14ac:dyDescent="0.2">
      <c r="A91" s="23" t="s">
        <v>119</v>
      </c>
      <c r="B91" s="31"/>
      <c r="C91" s="43" t="s">
        <v>105</v>
      </c>
      <c r="D91" s="10"/>
      <c r="E91" s="82"/>
      <c r="F91" s="88">
        <v>944.53999999997905</v>
      </c>
      <c r="G91" s="88">
        <v>1044.69</v>
      </c>
      <c r="I91" s="91" t="s">
        <v>177</v>
      </c>
    </row>
    <row r="92" spans="1:9" s="12" customFormat="1" ht="12.75" customHeight="1" x14ac:dyDescent="0.2">
      <c r="A92" s="23" t="s">
        <v>120</v>
      </c>
      <c r="B92" s="31"/>
      <c r="C92" s="43" t="s">
        <v>106</v>
      </c>
      <c r="D92" s="10"/>
      <c r="E92" s="82"/>
      <c r="F92" s="88">
        <v>1044.69</v>
      </c>
      <c r="G92" s="88"/>
      <c r="I92" s="91" t="s">
        <v>183</v>
      </c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09" t="s">
        <v>121</v>
      </c>
      <c r="C94" s="110"/>
      <c r="D94" s="105"/>
      <c r="E94" s="30"/>
      <c r="F94" s="89">
        <f>SUM(F59,F64,F84,F93)</f>
        <v>76046.37</v>
      </c>
      <c r="G94" s="89">
        <f>SUM(G59,G64,G84,G93)</f>
        <v>65200.160000000003</v>
      </c>
      <c r="I94" s="93"/>
    </row>
    <row r="95" spans="1:9" s="96" customFormat="1" ht="25.5" customHeight="1" x14ac:dyDescent="0.2">
      <c r="A95" s="135"/>
      <c r="B95" s="62"/>
      <c r="C95" s="136"/>
      <c r="D95" s="136"/>
      <c r="E95" s="71"/>
      <c r="F95" s="137"/>
      <c r="G95" s="137"/>
      <c r="I95" s="138"/>
    </row>
    <row r="96" spans="1:9" s="12" customFormat="1" x14ac:dyDescent="0.2">
      <c r="A96" s="41"/>
      <c r="B96" s="40"/>
      <c r="C96" s="40"/>
      <c r="D96" s="40"/>
      <c r="E96" s="40"/>
      <c r="F96" s="42"/>
      <c r="G96" s="42"/>
    </row>
    <row r="97" spans="1:8" s="12" customFormat="1" ht="12.75" customHeight="1" x14ac:dyDescent="0.2">
      <c r="A97" s="112" t="s">
        <v>196</v>
      </c>
      <c r="B97" s="112"/>
      <c r="C97" s="112"/>
      <c r="D97" s="112"/>
      <c r="E97" s="94"/>
      <c r="F97" s="101" t="s">
        <v>197</v>
      </c>
      <c r="G97" s="102"/>
    </row>
    <row r="98" spans="1:8" s="12" customFormat="1" ht="12.75" customHeight="1" x14ac:dyDescent="0.2">
      <c r="A98" s="111" t="s">
        <v>185</v>
      </c>
      <c r="B98" s="111"/>
      <c r="C98" s="111"/>
      <c r="D98" s="111"/>
      <c r="E98" s="42" t="s">
        <v>186</v>
      </c>
      <c r="F98" s="103" t="s">
        <v>112</v>
      </c>
      <c r="G98" s="103"/>
    </row>
    <row r="99" spans="1:8" s="12" customFormat="1" x14ac:dyDescent="0.2">
      <c r="A99" s="9"/>
      <c r="B99" s="9"/>
      <c r="C99" s="9"/>
      <c r="D99" s="9"/>
      <c r="E99" s="9"/>
      <c r="F99" s="9"/>
      <c r="G99" s="9"/>
    </row>
    <row r="100" spans="1:8" s="12" customFormat="1" ht="12.75" customHeight="1" x14ac:dyDescent="0.2">
      <c r="A100" s="100" t="s">
        <v>195</v>
      </c>
      <c r="B100" s="100"/>
      <c r="C100" s="100"/>
      <c r="D100" s="100"/>
      <c r="E100" s="95"/>
      <c r="F100" s="97" t="s">
        <v>198</v>
      </c>
      <c r="G100" s="97"/>
    </row>
    <row r="101" spans="1:8" s="12" customFormat="1" ht="12.75" customHeight="1" x14ac:dyDescent="0.2">
      <c r="A101" s="99" t="s">
        <v>187</v>
      </c>
      <c r="B101" s="99"/>
      <c r="C101" s="99"/>
      <c r="D101" s="99"/>
      <c r="E101" s="61" t="s">
        <v>186</v>
      </c>
      <c r="F101" s="98" t="s">
        <v>112</v>
      </c>
      <c r="G101" s="98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x14ac:dyDescent="0.2">
      <c r="A103" s="70"/>
      <c r="B103" s="70"/>
      <c r="C103" s="70"/>
      <c r="D103" s="70"/>
      <c r="E103" s="71"/>
      <c r="F103" s="9"/>
      <c r="G103" s="9"/>
    </row>
    <row r="104" spans="1:8" s="12" customFormat="1" ht="12.75" customHeight="1" x14ac:dyDescent="0.2">
      <c r="E104" s="42"/>
      <c r="H104" s="90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8:D98"/>
    <mergeCell ref="A97:D97"/>
    <mergeCell ref="F100:G100"/>
    <mergeCell ref="F101:G101"/>
    <mergeCell ref="A101:D101"/>
    <mergeCell ref="A100:D100"/>
    <mergeCell ref="F97:G97"/>
    <mergeCell ref="F98:G98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admin</dc:creator>
  <cp:lastModifiedBy>admin</cp:lastModifiedBy>
  <cp:lastPrinted>2018-10-29T07:43:27Z</cp:lastPrinted>
  <dcterms:created xsi:type="dcterms:W3CDTF">2009-07-20T14:30:53Z</dcterms:created>
  <dcterms:modified xsi:type="dcterms:W3CDTF">2018-10-29T07:45:01Z</dcterms:modified>
</cp:coreProperties>
</file>